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jole\Downloads\"/>
    </mc:Choice>
  </mc:AlternateContent>
  <xr:revisionPtr revIDLastSave="0" documentId="13_ncr:1_{9542CEAC-C31F-4424-93C5-3F57AA8A49B1}" xr6:coauthVersionLast="47" xr6:coauthVersionMax="47" xr10:uidLastSave="{00000000-0000-0000-0000-000000000000}"/>
  <bookViews>
    <workbookView xWindow="-110" yWindow="-110" windowWidth="23260" windowHeight="14860" xr2:uid="{00000000-000D-0000-FFFF-FFFF00000000}"/>
  </bookViews>
  <sheets>
    <sheet name="Kandidati" sheetId="1" r:id="rId1"/>
    <sheet name="Lookups" sheetId="2" r:id="rId2"/>
    <sheet name="Uputstvo" sheetId="3" r:id="rId3"/>
  </sheets>
  <definedNames>
    <definedName name="_xlnm._FilterDatabase" localSheetId="0" hidden="1">Kandidati!$A$1:$J$1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H2" i="1" s="1"/>
  <c r="G3" i="1"/>
  <c r="H3" i="1" s="1"/>
  <c r="I2" i="1" l="1"/>
  <c r="I3" i="1"/>
</calcChain>
</file>

<file path=xl/sharedStrings.xml><?xml version="1.0" encoding="utf-8"?>
<sst xmlns="http://schemas.openxmlformats.org/spreadsheetml/2006/main" count="46" uniqueCount="40">
  <si>
    <t>Ime i prezime</t>
  </si>
  <si>
    <t>Grupa (1/2/3)</t>
  </si>
  <si>
    <t>Socijalni status (G2)</t>
  </si>
  <si>
    <t>Prijemni max bodovi? (G3)</t>
  </si>
  <si>
    <t>ROPI (0-10) (G3 tie-break)</t>
  </si>
  <si>
    <t>Ukupno G3 (100 ili 0)</t>
  </si>
  <si>
    <t>Ukupno (po grupi)</t>
  </si>
  <si>
    <t>Rang u grupi</t>
  </si>
  <si>
    <t>Duplo domaćinstvo u grupi?</t>
  </si>
  <si>
    <t>Rang diplome</t>
  </si>
  <si>
    <t>Nivo takmičenja</t>
  </si>
  <si>
    <t>Ocjena BASICSchool (G2)</t>
  </si>
  <si>
    <t>LAUREAT</t>
  </si>
  <si>
    <t>Međunarodno</t>
  </si>
  <si>
    <t>A/5</t>
  </si>
  <si>
    <t>Briga ustanove (bez oba roditelja)</t>
  </si>
  <si>
    <t>I</t>
  </si>
  <si>
    <t>Nacionalno</t>
  </si>
  <si>
    <t>B/4</t>
  </si>
  <si>
    <t>Dijete samohranog roditelja</t>
  </si>
  <si>
    <t>II</t>
  </si>
  <si>
    <t/>
  </si>
  <si>
    <t>C/3</t>
  </si>
  <si>
    <t>Slabiji imovinski status</t>
  </si>
  <si>
    <t>III</t>
  </si>
  <si>
    <t>D/2</t>
  </si>
  <si>
    <t>UPUTSTVO (kratko)</t>
  </si>
  <si>
    <t>1) Unosiš samo plava polja (podaci o kandidatu). Crna polja su automatski obračun.</t>
  </si>
  <si>
    <t>2) Rangiranje: sortiraj po koloni 'Grupa (1/2/3)' pa po 'Rang u grupi' (uzlazno).</t>
  </si>
  <si>
    <t>3) G1: unesi ocjenu A/5, broj projekata (min 2), i diplome (rang + nivo). Sistem računa top 4 diplome i plafon 70.</t>
  </si>
  <si>
    <t>4) G2: unesi socijalni status i ocjenu (A/5–D/2). Sistem boduje status (70/55/40) + ocjenu (30/25/20/15).</t>
  </si>
  <si>
    <t>5) G3: 'DA' samo kandidatima sa maksimalnim bodovima na prijemnom. Ako više kandidata ima 'DA', unesi ROPI (0–10) za rang unutar grupe.</t>
  </si>
  <si>
    <t>6) Kolona 'Duplo domaćinstvo u grupi?' označava više kandidata iz istog domaćinstva u istoj grupi (pravilo: jedno domaćinstvo = jedna stipendija).</t>
  </si>
  <si>
    <t>R.BR.</t>
  </si>
  <si>
    <t>EMIR BRANKOVIĆ</t>
  </si>
  <si>
    <t>DA</t>
  </si>
  <si>
    <t xml:space="preserve">	MIRKO ŠKRKAR</t>
  </si>
  <si>
    <t>Odsjek</t>
  </si>
  <si>
    <t>CMD GITARA</t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</si>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</sst>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FF"/>
      <name val="Calibri"/>
      <family val="2"/>
      <charset val="204"/>
    </font>
    <font>
      <b/>
      <sz val="14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FF"/>
      <name val="Calibri"/>
      <family val="2"/>
      <charset val="204"/>
    </font>
    <font>
      <b/>
      <sz val="11"/>
      <color rgb="FFFFFFFF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1F4E79"/>
      </patternFill>
    </fill>
  </fills>
  <borders count="3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1" fillId="2" borderId="1" xfId="1" applyFont="1" applyFill="1" applyBorder="1" applyAlignment="1">
      <alignment vertical="center" wrapText="1"/>
    </xf>
    <xf numFmtId="0" fontId="0" fillId="0" borderId="1" xfId="1" applyFont="1" applyBorder="1" applyAlignment="1">
      <alignment vertical="center" wrapText="1"/>
    </xf>
    <xf numFmtId="0" fontId="4" fillId="0" borderId="0" xfId="1" applyFont="1"/>
    <xf numFmtId="0" fontId="0" fillId="0" borderId="0" xfId="1" applyFont="1" applyAlignment="1">
      <alignment wrapText="1"/>
    </xf>
    <xf numFmtId="0" fontId="6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2" fillId="0" borderId="2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3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</cellXfs>
  <cellStyles count="2">
    <cellStyle name="Normal" xfId="1" xr:uid="{00000000-0005-0000-0000-000000000000}"/>
    <cellStyle name="Нормално" xfId="0" builtinId="0"/>
  </cellStyles>
  <dxfs count="3"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tabSelected="1" workbookViewId="0">
      <selection activeCell="E7" sqref="E7"/>
    </sheetView>
  </sheetViews>
  <sheetFormatPr defaultRowHeight="14.5" x14ac:dyDescent="0.35"/>
  <cols>
    <col min="1" max="1" width="6" customWidth="1"/>
    <col min="2" max="2" width="22" customWidth="1"/>
    <col min="3" max="3" width="12" customWidth="1"/>
    <col min="4" max="4" width="21.453125" customWidth="1"/>
    <col min="5" max="5" width="22" customWidth="1"/>
    <col min="6" max="6" width="16" customWidth="1"/>
    <col min="7" max="7" width="14" customWidth="1"/>
    <col min="8" max="8" width="18.6328125" customWidth="1"/>
    <col min="9" max="10" width="14" customWidth="1"/>
  </cols>
  <sheetData>
    <row r="1" spans="1:10" ht="43.5" x14ac:dyDescent="0.35">
      <c r="A1" s="1" t="s">
        <v>33</v>
      </c>
      <c r="B1" s="12" t="s">
        <v>0</v>
      </c>
      <c r="C1" s="1" t="s">
        <v>1</v>
      </c>
      <c r="D1" s="13" t="s">
        <v>37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 x14ac:dyDescent="0.35">
      <c r="A2" s="2">
        <v>1</v>
      </c>
      <c r="B2" s="7" t="s">
        <v>36</v>
      </c>
      <c r="C2" s="8">
        <v>3</v>
      </c>
      <c r="D2" s="7" t="s">
        <v>38</v>
      </c>
      <c r="E2" s="9" t="s">
        <v>35</v>
      </c>
      <c r="F2" s="8">
        <v>9.6999999999999993</v>
      </c>
      <c r="G2" s="11">
        <f>IF(E2="DA",100,0)</f>
        <v>100</v>
      </c>
      <c r="H2" s="20">
        <f>IF(C2=1,#REF!,IF(C2=2,#REF!,IF(C2=3,G2,"")))</f>
        <v>100</v>
      </c>
      <c r="I2" s="20">
        <f>IF(C2=1,IF(H2="", "", 1+COUNTIFS($C$2:$C$3,1,$H$2:$H$3,"&gt;"&amp;H2)+COUNTIFS($C$2:$C$3,1,$H$2:$H$3,"="&amp;H2,#REF!,"&gt;"&amp;#REF!)+COUNTIFS($C$2:$C$3,1,$H$2:$H$3,"="&amp;H2,#REF!,"="&amp;#REF!,#REF!,"&gt;"&amp;#REF!)),IF(C2=2,IF(H2="", "", 1+COUNTIFS($C$2:$C$3,2,$H$2:$H$3,"&gt;"&amp;H2)+COUNTIFS($C$2:$C$3,2,$H$2:$H$3,"="&amp;H2,#REF!,"&gt;"&amp;#REF!)+COUNTIFS($C$2:$C$3,2,$H$2:$H$3,"="&amp;H2,#REF!,"="&amp;#REF!,#REF!,"&gt;"&amp;#REF!)),IF(C2=3,IF(H2="", "", 1+COUNTIFS($C$2:$C$3,3,$H$2:$H$3,"&gt;"&amp;H2)+COUNTIFS($C$2:$C$3,3,$H$2:$H$3,"="&amp;H2,$F$2:$F$3,"&gt;"&amp;F2)),"")))</f>
        <v>1</v>
      </c>
      <c r="J2" s="10" t="s">
        <v>39</v>
      </c>
    </row>
    <row r="3" spans="1:10" ht="15" thickBot="1" x14ac:dyDescent="0.4">
      <c r="A3" s="14">
        <v>2</v>
      </c>
      <c r="B3" s="15" t="s">
        <v>34</v>
      </c>
      <c r="C3" s="16">
        <v>3</v>
      </c>
      <c r="D3" s="15" t="s">
        <v>38</v>
      </c>
      <c r="E3" s="17" t="s">
        <v>35</v>
      </c>
      <c r="F3" s="16">
        <v>9.6</v>
      </c>
      <c r="G3" s="18">
        <f>IF(E3="DA",100,0)</f>
        <v>100</v>
      </c>
      <c r="H3" s="21">
        <f>IF(C3=1,#REF!,IF(C3=2,#REF!,IF(C3=3,G3,"")))</f>
        <v>100</v>
      </c>
      <c r="I3" s="21">
        <f>IF(C3=1,IF(H3="", "", 1+COUNTIFS($C$2:$C$3,1,$H$2:$H$3,"&gt;"&amp;H3)+COUNTIFS($C$2:$C$3,1,$H$2:$H$3,"="&amp;H3,#REF!,"&gt;"&amp;#REF!)+COUNTIFS($C$2:$C$3,1,$H$2:$H$3,"="&amp;H3,#REF!,"="&amp;#REF!,#REF!,"&gt;"&amp;#REF!)),IF(C3=2,IF(H3="", "", 1+COUNTIFS($C$2:$C$3,2,$H$2:$H$3,"&gt;"&amp;H3)+COUNTIFS($C$2:$C$3,2,$H$2:$H$3,"="&amp;H3,#REF!,"&gt;"&amp;#REF!)+COUNTIFS($C$2:$C$3,2,$H$2:$H$3,"="&amp;H3,#REF!,"="&amp;#REF!,#REF!,"&gt;"&amp;#REF!)),IF(C3=3,IF(H3="", "", 1+COUNTIFS($C$2:$C$3,3,$H$2:$H$3,"&gt;"&amp;H3)+COUNTIFS($C$2:$C$3,3,$H$2:$H$3,"="&amp;H3,$F$2:$F$3,"&gt;"&amp;F3)),"")))</f>
        <v>2</v>
      </c>
      <c r="J3" s="19" t="s">
        <v>39</v>
      </c>
    </row>
  </sheetData>
  <sortState xmlns:xlrd2="http://schemas.microsoft.com/office/spreadsheetml/2017/richdata2" ref="A2:J9">
    <sortCondition ref="I1:I9"/>
  </sortState>
  <conditionalFormatting sqref="A2:J3">
    <cfRule type="expression" dxfId="2" priority="4">
      <formula>AND($C2=1,#REF!&lt;&gt;"A/5")</formula>
    </cfRule>
    <cfRule type="expression" dxfId="1" priority="5">
      <formula>AND($C2=1,#REF!&lt;2,#REF!&lt;&gt;"")</formula>
    </cfRule>
    <cfRule type="expression" dxfId="0" priority="6">
      <formula>AND($C2=3,$E2&lt;&gt;"DA",$E2&lt;&gt;"")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"/>
  <sheetViews>
    <sheetView workbookViewId="0">
      <selection activeCell="D14" sqref="D14"/>
    </sheetView>
  </sheetViews>
  <sheetFormatPr defaultRowHeight="14.5" x14ac:dyDescent="0.35"/>
  <cols>
    <col min="1" max="1" width="28" customWidth="1"/>
    <col min="2" max="3" width="14" customWidth="1"/>
    <col min="4" max="4" width="28" customWidth="1"/>
    <col min="5" max="6" width="14" customWidth="1"/>
    <col min="7" max="7" width="28" customWidth="1"/>
    <col min="8" max="9" width="14" customWidth="1"/>
    <col min="10" max="10" width="28" customWidth="1"/>
    <col min="11" max="11" width="14" customWidth="1"/>
  </cols>
  <sheetData>
    <row r="1" spans="1:11" x14ac:dyDescent="0.35">
      <c r="A1" s="3" t="s">
        <v>9</v>
      </c>
      <c r="B1" s="4"/>
      <c r="C1" s="4"/>
      <c r="D1" s="3" t="s">
        <v>10</v>
      </c>
      <c r="E1" s="4"/>
      <c r="F1" s="4"/>
      <c r="G1" s="3" t="s">
        <v>11</v>
      </c>
      <c r="H1" s="4"/>
      <c r="I1" s="4"/>
      <c r="J1" s="3" t="s">
        <v>2</v>
      </c>
      <c r="K1" s="4"/>
    </row>
    <row r="2" spans="1:11" ht="29" x14ac:dyDescent="0.35">
      <c r="A2" s="4" t="s">
        <v>12</v>
      </c>
      <c r="B2" s="4">
        <v>25</v>
      </c>
      <c r="C2" s="4"/>
      <c r="D2" s="4" t="s">
        <v>13</v>
      </c>
      <c r="E2" s="4">
        <v>1</v>
      </c>
      <c r="F2" s="4"/>
      <c r="G2" s="4" t="s">
        <v>14</v>
      </c>
      <c r="H2" s="4">
        <v>30</v>
      </c>
      <c r="I2" s="4"/>
      <c r="J2" s="4" t="s">
        <v>15</v>
      </c>
      <c r="K2" s="4">
        <v>70</v>
      </c>
    </row>
    <row r="3" spans="1:11" x14ac:dyDescent="0.35">
      <c r="A3" s="4" t="s">
        <v>16</v>
      </c>
      <c r="B3" s="4">
        <v>20</v>
      </c>
      <c r="C3" s="4"/>
      <c r="D3" s="4" t="s">
        <v>17</v>
      </c>
      <c r="E3" s="4">
        <v>0.9</v>
      </c>
      <c r="F3" s="4"/>
      <c r="G3" s="4" t="s">
        <v>18</v>
      </c>
      <c r="H3" s="4">
        <v>25</v>
      </c>
      <c r="I3" s="4"/>
      <c r="J3" s="4" t="s">
        <v>19</v>
      </c>
      <c r="K3" s="4">
        <v>55</v>
      </c>
    </row>
    <row r="4" spans="1:11" x14ac:dyDescent="0.35">
      <c r="A4" s="4" t="s">
        <v>20</v>
      </c>
      <c r="B4" s="4">
        <v>15</v>
      </c>
      <c r="C4" s="4"/>
      <c r="D4" s="4" t="s">
        <v>21</v>
      </c>
      <c r="E4" s="4">
        <v>0</v>
      </c>
      <c r="F4" s="4"/>
      <c r="G4" s="4" t="s">
        <v>22</v>
      </c>
      <c r="H4" s="4">
        <v>20</v>
      </c>
      <c r="I4" s="4"/>
      <c r="J4" s="4" t="s">
        <v>23</v>
      </c>
      <c r="K4" s="4">
        <v>40</v>
      </c>
    </row>
    <row r="5" spans="1:11" x14ac:dyDescent="0.35">
      <c r="A5" s="4" t="s">
        <v>24</v>
      </c>
      <c r="B5" s="4">
        <v>10</v>
      </c>
      <c r="C5" s="4"/>
      <c r="D5" s="4"/>
      <c r="E5" s="4"/>
      <c r="F5" s="4"/>
      <c r="G5" s="4" t="s">
        <v>25</v>
      </c>
      <c r="H5" s="4">
        <v>15</v>
      </c>
      <c r="I5" s="4"/>
      <c r="J5" s="4" t="s">
        <v>21</v>
      </c>
      <c r="K5" s="4">
        <v>0</v>
      </c>
    </row>
    <row r="6" spans="1:11" x14ac:dyDescent="0.35">
      <c r="A6" s="4" t="s">
        <v>21</v>
      </c>
      <c r="B6" s="4">
        <v>0</v>
      </c>
      <c r="C6" s="4"/>
      <c r="D6" s="4"/>
      <c r="E6" s="4"/>
      <c r="F6" s="4"/>
      <c r="G6" s="4" t="s">
        <v>21</v>
      </c>
      <c r="H6" s="4">
        <v>0</v>
      </c>
      <c r="I6" s="4"/>
      <c r="J6" s="4"/>
      <c r="K6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8"/>
  <sheetViews>
    <sheetView workbookViewId="0">
      <selection activeCell="A15" sqref="A15"/>
    </sheetView>
  </sheetViews>
  <sheetFormatPr defaultRowHeight="14.5" x14ac:dyDescent="0.35"/>
  <cols>
    <col min="1" max="1" width="123.54296875" bestFit="1" customWidth="1"/>
  </cols>
  <sheetData>
    <row r="1" spans="1:1" ht="18.5" x14ac:dyDescent="0.45">
      <c r="A1" s="5" t="s">
        <v>26</v>
      </c>
    </row>
    <row r="3" spans="1:1" x14ac:dyDescent="0.35">
      <c r="A3" s="6" t="s">
        <v>27</v>
      </c>
    </row>
    <row r="4" spans="1:1" x14ac:dyDescent="0.35">
      <c r="A4" s="6" t="s">
        <v>28</v>
      </c>
    </row>
    <row r="5" spans="1:1" x14ac:dyDescent="0.35">
      <c r="A5" s="6" t="s">
        <v>29</v>
      </c>
    </row>
    <row r="6" spans="1:1" x14ac:dyDescent="0.35">
      <c r="A6" s="6" t="s">
        <v>30</v>
      </c>
    </row>
    <row r="7" spans="1:1" x14ac:dyDescent="0.35">
      <c r="A7" s="6" t="s">
        <v>31</v>
      </c>
    </row>
    <row r="8" spans="1:1" x14ac:dyDescent="0.35">
      <c r="A8" s="6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Радни листови</vt:lpstr>
      </vt:variant>
      <vt:variant>
        <vt:i4>3</vt:i4>
      </vt:variant>
    </vt:vector>
  </HeadingPairs>
  <TitlesOfParts>
    <vt:vector size="3" baseType="lpstr">
      <vt:lpstr>Kandidati</vt:lpstr>
      <vt:lpstr>Lookups</vt:lpstr>
      <vt:lpstr>Uputstvo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Đorđe Jovančić</dc:creator>
  <cp:lastModifiedBy>Đorđe Jovančić</cp:lastModifiedBy>
  <dcterms:created xsi:type="dcterms:W3CDTF">2025-12-16T01:29:13Z</dcterms:created>
  <dcterms:modified xsi:type="dcterms:W3CDTF">2025-12-16T01:44:50Z</dcterms:modified>
</cp:coreProperties>
</file>